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esktop\HUD Exchange GIWs\NY-500\"/>
    </mc:Choice>
  </mc:AlternateContent>
  <bookViews>
    <workbookView xWindow="0" yWindow="0" windowWidth="28800" windowHeight="1221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GIW'!$A$1:$V$28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" i="1" l="1"/>
  <c r="V17" i="1"/>
  <c r="V16" i="1"/>
  <c r="V15" i="1"/>
  <c r="V14" i="1"/>
  <c r="V13" i="1"/>
  <c r="V12" i="1"/>
  <c r="V11" i="1"/>
  <c r="V10" i="1"/>
  <c r="V9" i="1"/>
  <c r="V8" i="1"/>
  <c r="V7" i="1"/>
  <c r="U19" i="1"/>
  <c r="V19" i="1"/>
  <c r="V27" i="1" l="1"/>
  <c r="U27" i="1"/>
  <c r="U22" i="1" l="1"/>
  <c r="V22" i="1"/>
  <c r="V24" i="1" l="1"/>
  <c r="V21" i="1"/>
  <c r="V28" i="1" l="1"/>
  <c r="V26" i="1"/>
  <c r="V25" i="1"/>
  <c r="V23" i="1"/>
  <c r="V20" i="1"/>
  <c r="U28" i="1"/>
  <c r="U26" i="1"/>
  <c r="U25" i="1"/>
  <c r="U24" i="1"/>
  <c r="U23" i="1"/>
  <c r="U21" i="1"/>
  <c r="U20" i="1"/>
  <c r="H3" i="1" l="1"/>
</calcChain>
</file>

<file path=xl/sharedStrings.xml><?xml version="1.0" encoding="utf-8"?>
<sst xmlns="http://schemas.openxmlformats.org/spreadsheetml/2006/main" count="94" uniqueCount="70">
  <si>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</si>
  <si>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</si>
  <si>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</si>
  <si>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</si>
  <si>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</si>
  <si>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</si>
  <si>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</si>
  <si>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</si>
  <si>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</si>
  <si>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</si>
  <si>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</si>
  <si>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</si>
  <si>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</si>
  <si>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</si>
  <si>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</si>
  <si>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</si>
  <si>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</si>
  <si>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</si>
  <si>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</si>
  <si>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</si>
  <si>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</si>
  <si>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</si>
  <si>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</si>
  <si>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</si>
  <si>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</si>
  <si>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</si>
  <si>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</si>
  <si>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</si>
  <si>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</si>
  <si>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</si>
  <si>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</si>
  <si>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</si>
  <si>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</si>
  <si>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TH</t>
  </si>
  <si>
    <t>Actual Rent</t>
  </si>
  <si>
    <t>Corporation for AIDS Research, Education and Services, Inc.</t>
  </si>
  <si>
    <t>Adirondack Vets House, Inc.</t>
  </si>
  <si>
    <t>FY 2017 TH</t>
  </si>
  <si>
    <t>NY0183L2C231710</t>
  </si>
  <si>
    <t>Buffalo</t>
  </si>
  <si>
    <t>NY-523</t>
  </si>
  <si>
    <t>Glens Falls, Saratoga Springs/Saratoga, Washington, Warren, Hamilton Counties CoC</t>
  </si>
  <si>
    <t>Domestic Violence and Rape Crisis Services of Saratoga County dba Wellspring</t>
  </si>
  <si>
    <t>NewView Permanent Supportive  2017-18</t>
  </si>
  <si>
    <t>NY0184L2C231710</t>
  </si>
  <si>
    <t>NewView Rapid Rehousing 2017-8</t>
  </si>
  <si>
    <t>NY0187L2C231710</t>
  </si>
  <si>
    <t>Saratoga County Rural Preservation Company</t>
  </si>
  <si>
    <t>VCHC Veterans Apartment House</t>
  </si>
  <si>
    <t>NY0188L2C231710</t>
  </si>
  <si>
    <t>Warren, Washington, Hamilton and Saratoga Counties Portion of the Capital Region HMIS (2017)</t>
  </si>
  <si>
    <t>NY0189L2C231710</t>
  </si>
  <si>
    <t>WAIT House</t>
  </si>
  <si>
    <t>Transitional Living Program for Homeless Pregnant and Parenting Youth</t>
  </si>
  <si>
    <t>NY0673L2C231707</t>
  </si>
  <si>
    <t>Glens Falls Housing Authority</t>
  </si>
  <si>
    <t>Community-Chronic 2017</t>
  </si>
  <si>
    <t>NY0715L2C231708</t>
  </si>
  <si>
    <t>Warren Washington Association for Mental Health</t>
  </si>
  <si>
    <t>WWAMH Housing First Program</t>
  </si>
  <si>
    <t>NY0716L2C231708</t>
  </si>
  <si>
    <t>AVH Permanent Housing FY 2017</t>
  </si>
  <si>
    <t>NY0784L2C231706</t>
  </si>
  <si>
    <t>Housing First Regular 2017</t>
  </si>
  <si>
    <t>NY0875L2C231706</t>
  </si>
  <si>
    <t>SVAP 2017</t>
  </si>
  <si>
    <t>Transitional Services Association, Inc.</t>
  </si>
  <si>
    <t>TSA Housing First</t>
  </si>
  <si>
    <t>NY1163L2C231700</t>
  </si>
  <si>
    <t>NY1038L2C231702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</si>
</sst>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8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992187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9921875" style="9"/>
  </cols>
  <sheetData>
    <row r="1" spans="1:22" ht="35.35" customHeight="1" x14ac:dyDescent="0.45">
      <c r="A1" s="18" t="s">
        <v>10</v>
      </c>
      <c r="B1" s="30" t="s">
        <v>39</v>
      </c>
      <c r="C1" s="30"/>
      <c r="D1" s="30"/>
      <c r="E1" s="31" t="s">
        <v>13</v>
      </c>
      <c r="F1" s="32"/>
      <c r="G1" s="33"/>
      <c r="H1" s="27" t="s">
        <v>35</v>
      </c>
      <c r="I1" s="28"/>
      <c r="J1" s="29"/>
    </row>
    <row r="2" spans="1:22" ht="35.35" customHeight="1" x14ac:dyDescent="0.45">
      <c r="A2" s="18" t="s">
        <v>11</v>
      </c>
      <c r="B2" s="30" t="s">
        <v>40</v>
      </c>
      <c r="C2" s="30"/>
      <c r="D2" s="30"/>
      <c r="E2" s="37"/>
      <c r="F2" s="38"/>
      <c r="G2" s="38"/>
      <c r="H2" s="38"/>
      <c r="I2" s="38"/>
      <c r="J2" s="39"/>
    </row>
    <row r="3" spans="1:22" ht="35.35" customHeight="1" x14ac:dyDescent="0.45">
      <c r="A3" s="19" t="s">
        <v>12</v>
      </c>
      <c r="B3" s="30" t="s">
        <v>41</v>
      </c>
      <c r="C3" s="30"/>
      <c r="D3" s="30"/>
      <c r="E3" s="34" t="s">
        <v>28</v>
      </c>
      <c r="F3" s="35"/>
      <c r="G3" s="36"/>
      <c r="H3" s="22">
        <f ca="1">SUM(OFFSET(V6,1,0,500,1))</f>
        <v>1529015</v>
      </c>
      <c r="I3" s="23"/>
      <c r="J3" s="24"/>
    </row>
    <row r="4" spans="1:22" ht="16.899999999999999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36</v>
      </c>
      <c r="B7" s="3" t="s">
        <v>37</v>
      </c>
      <c r="C7" s="4" t="s">
        <v>38</v>
      </c>
      <c r="D7" s="4">
        <v>2019</v>
      </c>
      <c r="E7" s="4" t="s">
        <v>33</v>
      </c>
      <c r="F7" s="16">
        <v>0</v>
      </c>
      <c r="G7" s="16">
        <v>0</v>
      </c>
      <c r="H7" s="16">
        <v>44400</v>
      </c>
      <c r="I7" s="16">
        <v>27517</v>
      </c>
      <c r="J7" s="16">
        <v>0</v>
      </c>
      <c r="K7" s="16">
        <v>4938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18" si="0">SUM(F7:K7)</f>
        <v>76855</v>
      </c>
    </row>
    <row r="8" spans="1:22" customFormat="1" x14ac:dyDescent="0.45">
      <c r="A8" s="3" t="s">
        <v>42</v>
      </c>
      <c r="B8" s="3" t="s">
        <v>43</v>
      </c>
      <c r="C8" s="4" t="s">
        <v>44</v>
      </c>
      <c r="D8" s="4">
        <v>2019</v>
      </c>
      <c r="E8" s="4" t="s">
        <v>30</v>
      </c>
      <c r="F8" s="16">
        <v>53599</v>
      </c>
      <c r="G8" s="16">
        <v>0</v>
      </c>
      <c r="H8" s="16">
        <v>23160</v>
      </c>
      <c r="I8" s="16">
        <v>0</v>
      </c>
      <c r="J8" s="16">
        <v>0</v>
      </c>
      <c r="K8" s="16">
        <v>4587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81346</v>
      </c>
    </row>
    <row r="9" spans="1:22" customFormat="1" x14ac:dyDescent="0.45">
      <c r="A9" s="3" t="s">
        <v>42</v>
      </c>
      <c r="B9" s="3" t="s">
        <v>45</v>
      </c>
      <c r="C9" s="4" t="s">
        <v>46</v>
      </c>
      <c r="D9" s="4">
        <v>2019</v>
      </c>
      <c r="E9" s="4" t="s">
        <v>30</v>
      </c>
      <c r="F9" s="16">
        <v>0</v>
      </c>
      <c r="G9" s="16">
        <v>134004</v>
      </c>
      <c r="H9" s="16">
        <v>38449</v>
      </c>
      <c r="I9" s="16">
        <v>0</v>
      </c>
      <c r="J9" s="16">
        <v>0</v>
      </c>
      <c r="K9" s="16">
        <v>9642</v>
      </c>
      <c r="L9" s="4" t="s">
        <v>34</v>
      </c>
      <c r="M9" s="17">
        <v>0</v>
      </c>
      <c r="N9" s="17">
        <v>0</v>
      </c>
      <c r="O9" s="17">
        <v>3</v>
      </c>
      <c r="P9" s="17">
        <v>7</v>
      </c>
      <c r="Q9" s="17">
        <v>2</v>
      </c>
      <c r="R9" s="17">
        <v>0</v>
      </c>
      <c r="S9" s="17">
        <v>0</v>
      </c>
      <c r="T9" s="17">
        <v>0</v>
      </c>
      <c r="U9" s="1">
        <v>12</v>
      </c>
      <c r="V9" s="2">
        <f t="shared" si="0"/>
        <v>182095</v>
      </c>
    </row>
    <row r="10" spans="1:22" customFormat="1" x14ac:dyDescent="0.45">
      <c r="A10" s="3" t="s">
        <v>47</v>
      </c>
      <c r="B10" s="3" t="s">
        <v>48</v>
      </c>
      <c r="C10" s="4" t="s">
        <v>49</v>
      </c>
      <c r="D10" s="4">
        <v>2019</v>
      </c>
      <c r="E10" s="4" t="s">
        <v>30</v>
      </c>
      <c r="F10" s="16">
        <v>0</v>
      </c>
      <c r="G10" s="16">
        <v>0</v>
      </c>
      <c r="H10" s="16">
        <v>14350</v>
      </c>
      <c r="I10" s="16">
        <v>30920</v>
      </c>
      <c r="J10" s="16">
        <v>0</v>
      </c>
      <c r="K10" s="16">
        <v>2894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48164</v>
      </c>
    </row>
    <row r="11" spans="1:22" customFormat="1" x14ac:dyDescent="0.45">
      <c r="A11" s="3" t="s">
        <v>35</v>
      </c>
      <c r="B11" s="3" t="s">
        <v>50</v>
      </c>
      <c r="C11" s="4" t="s">
        <v>51</v>
      </c>
      <c r="D11" s="4">
        <v>2019</v>
      </c>
      <c r="E11" s="4" t="s">
        <v>6</v>
      </c>
      <c r="F11" s="16">
        <v>0</v>
      </c>
      <c r="G11" s="16">
        <v>0</v>
      </c>
      <c r="H11" s="16">
        <v>0</v>
      </c>
      <c r="I11" s="16">
        <v>0</v>
      </c>
      <c r="J11" s="16">
        <v>33123</v>
      </c>
      <c r="K11" s="16">
        <v>2205</v>
      </c>
      <c r="L11" s="4" t="s">
        <v>31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35328</v>
      </c>
    </row>
    <row r="12" spans="1:22" customFormat="1" x14ac:dyDescent="0.45">
      <c r="A12" s="3" t="s">
        <v>52</v>
      </c>
      <c r="B12" s="3" t="s">
        <v>53</v>
      </c>
      <c r="C12" s="4" t="s">
        <v>54</v>
      </c>
      <c r="D12" s="4">
        <v>2019</v>
      </c>
      <c r="E12" s="4" t="s">
        <v>33</v>
      </c>
      <c r="F12" s="16">
        <v>0</v>
      </c>
      <c r="G12" s="16">
        <v>0</v>
      </c>
      <c r="H12" s="16">
        <v>40608</v>
      </c>
      <c r="I12" s="16">
        <v>50356</v>
      </c>
      <c r="J12" s="16">
        <v>0</v>
      </c>
      <c r="K12" s="16">
        <v>2498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93462</v>
      </c>
    </row>
    <row r="13" spans="1:22" customFormat="1" x14ac:dyDescent="0.45">
      <c r="A13" s="3" t="s">
        <v>55</v>
      </c>
      <c r="B13" s="3" t="s">
        <v>56</v>
      </c>
      <c r="C13" s="4" t="s">
        <v>57</v>
      </c>
      <c r="D13" s="4">
        <v>2019</v>
      </c>
      <c r="E13" s="4" t="s">
        <v>30</v>
      </c>
      <c r="F13" s="16">
        <v>0</v>
      </c>
      <c r="G13" s="16">
        <v>204468</v>
      </c>
      <c r="H13" s="16">
        <v>0</v>
      </c>
      <c r="I13" s="16">
        <v>0</v>
      </c>
      <c r="J13" s="16">
        <v>0</v>
      </c>
      <c r="K13" s="16">
        <v>13847</v>
      </c>
      <c r="L13" s="4" t="s">
        <v>32</v>
      </c>
      <c r="M13" s="17">
        <v>0</v>
      </c>
      <c r="N13" s="17">
        <v>2</v>
      </c>
      <c r="O13" s="17">
        <v>19</v>
      </c>
      <c r="P13" s="17">
        <v>3</v>
      </c>
      <c r="Q13" s="17">
        <v>0</v>
      </c>
      <c r="R13" s="17">
        <v>0</v>
      </c>
      <c r="S13" s="17">
        <v>0</v>
      </c>
      <c r="T13" s="17">
        <v>0</v>
      </c>
      <c r="U13" s="1">
        <v>24</v>
      </c>
      <c r="V13" s="2">
        <f t="shared" si="0"/>
        <v>218315</v>
      </c>
    </row>
    <row r="14" spans="1:22" customFormat="1" x14ac:dyDescent="0.45">
      <c r="A14" s="3" t="s">
        <v>58</v>
      </c>
      <c r="B14" s="3" t="s">
        <v>59</v>
      </c>
      <c r="C14" s="4" t="s">
        <v>60</v>
      </c>
      <c r="D14" s="4">
        <v>2019</v>
      </c>
      <c r="E14" s="4" t="s">
        <v>30</v>
      </c>
      <c r="F14" s="16">
        <v>0</v>
      </c>
      <c r="G14" s="16">
        <v>0</v>
      </c>
      <c r="H14" s="16">
        <v>18619</v>
      </c>
      <c r="I14" s="16">
        <v>80948</v>
      </c>
      <c r="J14" s="16">
        <v>0</v>
      </c>
      <c r="K14" s="16">
        <v>6250</v>
      </c>
      <c r="L14" s="4" t="s">
        <v>31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105817</v>
      </c>
    </row>
    <row r="15" spans="1:22" customFormat="1" x14ac:dyDescent="0.45">
      <c r="A15" s="3" t="s">
        <v>36</v>
      </c>
      <c r="B15" s="3" t="s">
        <v>61</v>
      </c>
      <c r="C15" s="4" t="s">
        <v>62</v>
      </c>
      <c r="D15" s="4">
        <v>2019</v>
      </c>
      <c r="E15" s="4" t="s">
        <v>30</v>
      </c>
      <c r="F15" s="16">
        <v>39508</v>
      </c>
      <c r="G15" s="16">
        <v>0</v>
      </c>
      <c r="H15" s="16">
        <v>3000</v>
      </c>
      <c r="I15" s="16">
        <v>0</v>
      </c>
      <c r="J15" s="16">
        <v>0</v>
      </c>
      <c r="K15" s="16">
        <v>2480</v>
      </c>
      <c r="L15" s="4" t="s">
        <v>31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44988</v>
      </c>
    </row>
    <row r="16" spans="1:22" customFormat="1" x14ac:dyDescent="0.45">
      <c r="A16" s="3" t="s">
        <v>55</v>
      </c>
      <c r="B16" s="3" t="s">
        <v>63</v>
      </c>
      <c r="C16" s="4" t="s">
        <v>64</v>
      </c>
      <c r="D16" s="4">
        <v>2019</v>
      </c>
      <c r="E16" s="4" t="s">
        <v>30</v>
      </c>
      <c r="F16" s="16">
        <v>0</v>
      </c>
      <c r="G16" s="16">
        <v>127824</v>
      </c>
      <c r="H16" s="16">
        <v>0</v>
      </c>
      <c r="I16" s="16">
        <v>0</v>
      </c>
      <c r="J16" s="16">
        <v>0</v>
      </c>
      <c r="K16" s="16">
        <v>8460</v>
      </c>
      <c r="L16" s="4" t="s">
        <v>32</v>
      </c>
      <c r="M16" s="17">
        <v>0</v>
      </c>
      <c r="N16" s="17">
        <v>4</v>
      </c>
      <c r="O16" s="17">
        <v>12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">
        <v>16</v>
      </c>
      <c r="V16" s="2">
        <f t="shared" si="0"/>
        <v>136284</v>
      </c>
    </row>
    <row r="17" spans="1:22" customFormat="1" x14ac:dyDescent="0.45">
      <c r="A17" s="3" t="s">
        <v>47</v>
      </c>
      <c r="B17" s="3" t="s">
        <v>65</v>
      </c>
      <c r="C17" s="4" t="s">
        <v>69</v>
      </c>
      <c r="D17" s="4">
        <v>2019</v>
      </c>
      <c r="E17" s="4" t="s">
        <v>30</v>
      </c>
      <c r="F17" s="16">
        <v>137666</v>
      </c>
      <c r="G17" s="16">
        <v>0</v>
      </c>
      <c r="H17" s="16">
        <v>25799</v>
      </c>
      <c r="I17" s="16">
        <v>25864</v>
      </c>
      <c r="J17" s="16">
        <v>0</v>
      </c>
      <c r="K17" s="16">
        <v>13867</v>
      </c>
      <c r="L17" s="4" t="s">
        <v>31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203196</v>
      </c>
    </row>
    <row r="18" spans="1:22" customFormat="1" x14ac:dyDescent="0.45">
      <c r="A18" s="3" t="s">
        <v>66</v>
      </c>
      <c r="B18" s="3" t="s">
        <v>67</v>
      </c>
      <c r="C18" s="4" t="s">
        <v>68</v>
      </c>
      <c r="D18" s="4">
        <v>2019</v>
      </c>
      <c r="E18" s="4" t="s">
        <v>30</v>
      </c>
      <c r="F18" s="16">
        <v>0</v>
      </c>
      <c r="G18" s="16">
        <v>239172</v>
      </c>
      <c r="H18" s="16">
        <v>46776</v>
      </c>
      <c r="I18" s="16">
        <v>0</v>
      </c>
      <c r="J18" s="16">
        <v>0</v>
      </c>
      <c r="K18" s="16">
        <v>17217</v>
      </c>
      <c r="L18" s="4" t="s">
        <v>32</v>
      </c>
      <c r="M18" s="17">
        <v>0</v>
      </c>
      <c r="N18" s="17">
        <v>0</v>
      </c>
      <c r="O18" s="17">
        <v>15</v>
      </c>
      <c r="P18" s="17">
        <v>5</v>
      </c>
      <c r="Q18" s="17">
        <v>1</v>
      </c>
      <c r="R18" s="17">
        <v>1</v>
      </c>
      <c r="S18" s="17">
        <v>0</v>
      </c>
      <c r="T18" s="17">
        <v>0</v>
      </c>
      <c r="U18" s="1">
        <v>22</v>
      </c>
      <c r="V18" s="2">
        <f t="shared" si="0"/>
        <v>303165</v>
      </c>
    </row>
    <row r="19" spans="1:22" x14ac:dyDescent="0.4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>SUM(M19:T19)</f>
        <v>0</v>
      </c>
      <c r="V19" s="2">
        <f t="shared" ref="V19:V28" si="1">SUM(F19:K19)</f>
        <v>0</v>
      </c>
    </row>
    <row r="20" spans="1:22" x14ac:dyDescent="0.4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ref="U20:U28" si="2">SUM(M20:T20)</f>
        <v>0</v>
      </c>
      <c r="V20" s="2">
        <f t="shared" si="1"/>
        <v>0</v>
      </c>
    </row>
    <row r="21" spans="1:22" x14ac:dyDescent="0.4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2"/>
        <v>0</v>
      </c>
      <c r="V21" s="2">
        <f t="shared" si="1"/>
        <v>0</v>
      </c>
    </row>
    <row r="22" spans="1:22" x14ac:dyDescent="0.4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2"/>
        <v>0</v>
      </c>
      <c r="V22" s="2">
        <f t="shared" si="1"/>
        <v>0</v>
      </c>
    </row>
    <row r="23" spans="1:22" x14ac:dyDescent="0.4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2"/>
        <v>0</v>
      </c>
      <c r="V23" s="2">
        <f t="shared" si="1"/>
        <v>0</v>
      </c>
    </row>
    <row r="24" spans="1:22" x14ac:dyDescent="0.4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2"/>
        <v>0</v>
      </c>
      <c r="V24" s="2">
        <f t="shared" si="1"/>
        <v>0</v>
      </c>
    </row>
    <row r="25" spans="1:22" x14ac:dyDescent="0.4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2"/>
        <v>0</v>
      </c>
      <c r="V25" s="2">
        <f t="shared" si="1"/>
        <v>0</v>
      </c>
    </row>
    <row r="26" spans="1:22" x14ac:dyDescent="0.4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2"/>
        <v>0</v>
      </c>
      <c r="V26" s="2">
        <f t="shared" si="1"/>
        <v>0</v>
      </c>
    </row>
    <row r="27" spans="1:22" x14ac:dyDescent="0.4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ref="U27" si="3">SUM(M27:T27)</f>
        <v>0</v>
      </c>
      <c r="V27" s="2">
        <f t="shared" ref="V27" si="4">SUM(F27:K27)</f>
        <v>0</v>
      </c>
    </row>
    <row r="28" spans="1:22" x14ac:dyDescent="0.4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2"/>
        <v>0</v>
      </c>
      <c r="V28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9:V26">
    <cfRule type="cellIs" dxfId="12" priority="23" operator="lessThan">
      <formula>0</formula>
    </cfRule>
  </conditionalFormatting>
  <conditionalFormatting sqref="V19:V26">
    <cfRule type="expression" dxfId="11" priority="24">
      <formula>$V$19&lt;0</formula>
    </cfRule>
  </conditionalFormatting>
  <conditionalFormatting sqref="D19:D26">
    <cfRule type="expression" dxfId="10" priority="22">
      <formula>OR($D19&gt;2019,AND($D19&lt;2019,$D19&lt;&gt;""))</formula>
    </cfRule>
  </conditionalFormatting>
  <conditionalFormatting sqref="V28">
    <cfRule type="cellIs" dxfId="9" priority="19" operator="lessThan">
      <formula>0</formula>
    </cfRule>
  </conditionalFormatting>
  <conditionalFormatting sqref="V28">
    <cfRule type="expression" dxfId="8" priority="20">
      <formula>$V$19&lt;0</formula>
    </cfRule>
  </conditionalFormatting>
  <conditionalFormatting sqref="D28">
    <cfRule type="expression" dxfId="7" priority="18">
      <formula>OR($D28&gt;2019,AND($D28&lt;2019,$D28&lt;&gt;""))</formula>
    </cfRule>
  </conditionalFormatting>
  <conditionalFormatting sqref="V27">
    <cfRule type="cellIs" dxfId="6" priority="15" operator="lessThan">
      <formula>0</formula>
    </cfRule>
  </conditionalFormatting>
  <conditionalFormatting sqref="V27">
    <cfRule type="expression" dxfId="5" priority="16">
      <formula>$V$19&lt;0</formula>
    </cfRule>
  </conditionalFormatting>
  <conditionalFormatting sqref="D27">
    <cfRule type="expression" dxfId="4" priority="14">
      <formula>OR($D27&gt;2019,AND($D27&lt;2019,$D27&lt;&gt;""))</formula>
    </cfRule>
  </conditionalFormatting>
  <conditionalFormatting sqref="V7:V18">
    <cfRule type="cellIs" dxfId="3" priority="3" operator="lessThan">
      <formula>0</formula>
    </cfRule>
  </conditionalFormatting>
  <conditionalFormatting sqref="V7:V18">
    <cfRule type="expression" dxfId="2" priority="4">
      <formula>$V$7&lt;0</formula>
    </cfRule>
  </conditionalFormatting>
  <conditionalFormatting sqref="D7:D18">
    <cfRule type="expression" dxfId="1" priority="2">
      <formula>OR($D7&gt;2019,AND($D7&lt;2019,$D7&lt;&gt;""))</formula>
    </cfRule>
  </conditionalFormatting>
  <conditionalFormatting sqref="C7:C28">
    <cfRule type="expression" dxfId="0" priority="25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8">
      <formula1>"N/A, FMR, Actual Rent"</formula1>
    </dataValidation>
    <dataValidation type="list" allowBlank="1" showInputMessage="1" showErrorMessage="1" sqref="E7:E28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&amp;B4/13/2018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2018-04-12T21:03:08Z</dcterms:modified>
</cp:coreProperties>
</file>